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41" sheetId="4" r:id="rId1"/>
  </sheets>
  <definedNames>
    <definedName name="_Regression_Int" localSheetId="0" hidden="1">1</definedName>
    <definedName name="_xlnm.Print_Area" localSheetId="0">'312-41'!$A$1:$I$47</definedName>
    <definedName name="Imprimir_área_IM" localSheetId="0">'312-41'!$A$6:$I$43</definedName>
    <definedName name="Imprimir_títulos_IM" localSheetId="0">'312-41'!$1:$5</definedName>
    <definedName name="_xlnm.Print_Titles" localSheetId="0">'312-41'!$1:$5</definedName>
  </definedNames>
  <calcPr calcId="152511"/>
</workbook>
</file>

<file path=xl/calcChain.xml><?xml version="1.0" encoding="utf-8"?>
<calcChain xmlns="http://schemas.openxmlformats.org/spreadsheetml/2006/main">
  <c r="B41" i="4" l="1"/>
  <c r="B40" i="4"/>
  <c r="B38" i="4"/>
  <c r="B37" i="4"/>
  <c r="D37" i="4" s="1"/>
  <c r="B36" i="4"/>
  <c r="D36" i="4" s="1"/>
  <c r="B35" i="4"/>
  <c r="B34" i="4"/>
  <c r="D34" i="4" s="1"/>
  <c r="B32" i="4"/>
  <c r="D32" i="4" s="1"/>
  <c r="B31" i="4"/>
  <c r="D31" i="4" s="1"/>
  <c r="B30" i="4"/>
  <c r="D30" i="4" s="1"/>
  <c r="B29" i="4"/>
  <c r="B28" i="4"/>
  <c r="D28" i="4" s="1"/>
  <c r="B27" i="4"/>
  <c r="D27" i="4" s="1"/>
  <c r="B26" i="4"/>
  <c r="D26" i="4" s="1"/>
  <c r="B25" i="4"/>
  <c r="D25" i="4" s="1"/>
  <c r="B24" i="4"/>
  <c r="D24" i="4" s="1"/>
  <c r="B23" i="4"/>
  <c r="D23" i="4" s="1"/>
  <c r="B22" i="4"/>
  <c r="D22" i="4" s="1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E33" i="4"/>
  <c r="B33" i="4" s="1"/>
  <c r="C33" i="4"/>
  <c r="D29" i="4"/>
  <c r="D41" i="4"/>
  <c r="D38" i="4"/>
  <c r="D21" i="4"/>
  <c r="D20" i="4"/>
  <c r="D19" i="4"/>
  <c r="D18" i="4"/>
  <c r="D16" i="4"/>
  <c r="D13" i="4"/>
  <c r="D12" i="4"/>
  <c r="D33" i="4" l="1"/>
  <c r="H13" i="4" l="1"/>
  <c r="H19" i="4"/>
  <c r="H22" i="4"/>
  <c r="H25" i="4"/>
  <c r="H26" i="4"/>
  <c r="H28" i="4"/>
  <c r="H31" i="4"/>
  <c r="H34" i="4"/>
  <c r="H37" i="4"/>
  <c r="F10" i="4"/>
  <c r="F13" i="4"/>
  <c r="F16" i="4"/>
  <c r="F19" i="4"/>
  <c r="F20" i="4"/>
  <c r="F22" i="4"/>
  <c r="F23" i="4"/>
  <c r="F25" i="4"/>
  <c r="F26" i="4"/>
  <c r="F28" i="4"/>
  <c r="F29" i="4"/>
  <c r="F31" i="4"/>
  <c r="F32" i="4"/>
  <c r="F34" i="4"/>
  <c r="F37" i="4"/>
  <c r="F38" i="4"/>
  <c r="F40" i="4"/>
  <c r="F41" i="4"/>
  <c r="C39" i="4"/>
  <c r="E39" i="4"/>
  <c r="B39" i="4" s="1"/>
  <c r="G39" i="4"/>
  <c r="I39" i="4"/>
  <c r="C36" i="4"/>
  <c r="E36" i="4"/>
  <c r="G36" i="4"/>
  <c r="H36" i="4" s="1"/>
  <c r="I36" i="4"/>
  <c r="H33" i="4"/>
  <c r="G33" i="4"/>
  <c r="I33" i="4"/>
  <c r="C30" i="4"/>
  <c r="E30" i="4"/>
  <c r="G30" i="4"/>
  <c r="H30" i="4" s="1"/>
  <c r="I30" i="4"/>
  <c r="C27" i="4"/>
  <c r="E27" i="4"/>
  <c r="G27" i="4"/>
  <c r="H27" i="4" s="1"/>
  <c r="I27" i="4"/>
  <c r="C24" i="4"/>
  <c r="E24" i="4"/>
  <c r="G24" i="4"/>
  <c r="H24" i="4" s="1"/>
  <c r="I24" i="4"/>
  <c r="C21" i="4"/>
  <c r="E21" i="4"/>
  <c r="G21" i="4"/>
  <c r="H21" i="4" s="1"/>
  <c r="I21" i="4"/>
  <c r="C18" i="4"/>
  <c r="E18" i="4"/>
  <c r="G18" i="4"/>
  <c r="I18" i="4"/>
  <c r="C15" i="4"/>
  <c r="D15" i="4" s="1"/>
  <c r="E15" i="4"/>
  <c r="G15" i="4"/>
  <c r="I15" i="4"/>
  <c r="C12" i="4"/>
  <c r="E12" i="4"/>
  <c r="G12" i="4"/>
  <c r="H12" i="4" s="1"/>
  <c r="I12" i="4"/>
  <c r="F12" i="4"/>
  <c r="C9" i="4"/>
  <c r="D9" i="4" s="1"/>
  <c r="E9" i="4"/>
  <c r="G9" i="4"/>
  <c r="I9" i="4"/>
  <c r="I8" i="4"/>
  <c r="E7" i="4"/>
  <c r="B7" i="4" s="1"/>
  <c r="G7" i="4"/>
  <c r="I7" i="4"/>
  <c r="E8" i="4"/>
  <c r="B8" i="4" s="1"/>
  <c r="G8" i="4"/>
  <c r="B6" i="4" l="1"/>
  <c r="D39" i="4"/>
  <c r="F9" i="4"/>
  <c r="H18" i="4"/>
  <c r="I6" i="4"/>
  <c r="G6" i="4"/>
  <c r="E6" i="4"/>
  <c r="C7" i="4"/>
  <c r="D7" i="4" s="1"/>
  <c r="C8" i="4"/>
  <c r="D8" i="4" s="1"/>
  <c r="F30" i="4"/>
  <c r="F21" i="4"/>
  <c r="F18" i="4" l="1"/>
  <c r="F27" i="4"/>
  <c r="F39" i="4"/>
  <c r="H7" i="4"/>
  <c r="F33" i="4"/>
  <c r="H8" i="4"/>
  <c r="F15" i="4"/>
  <c r="F24" i="4"/>
  <c r="F36" i="4"/>
  <c r="C6" i="4"/>
  <c r="H6" i="4" s="1"/>
  <c r="F7" i="4"/>
  <c r="F8" i="4" l="1"/>
  <c r="F6" i="4" l="1"/>
  <c r="D6" i="4"/>
</calcChain>
</file>

<file path=xl/sharedStrings.xml><?xml version="1.0" encoding="utf-8"?>
<sst xmlns="http://schemas.openxmlformats.org/spreadsheetml/2006/main" count="70" uniqueCount="31">
  <si>
    <t>Total</t>
  </si>
  <si>
    <t>Superficie sembrada (hectáreas)</t>
  </si>
  <si>
    <t>Abonada (1)</t>
  </si>
  <si>
    <t>Cantidad</t>
  </si>
  <si>
    <t>Frijol de bejuco</t>
  </si>
  <si>
    <t>Sin abonar</t>
  </si>
  <si>
    <t>NOTA: Las fincas grandes incluyen los productores grandes, empresas y organizaciones comunales.</t>
  </si>
  <si>
    <t>Provincia, comarca indígena y tipo 
de finca</t>
  </si>
  <si>
    <t xml:space="preserve"> (1) Se utilizó abono químico o inorgánico.</t>
  </si>
  <si>
    <t xml:space="preserve">  -   Cantidad nula o cero.</t>
  </si>
  <si>
    <t xml:space="preserve">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</si>
  <si>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</si>
  <si>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</si>
  <si>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</si>
  <si>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</si>
  <si>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</si>
  <si>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</si>
  <si>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</si>
  <si>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</si>
  <si>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</si>
  <si>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</si>
  <si>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</si>
  <si>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</si>
  <si>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</si>
  <si>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Cantidad de           abono utilizado (Quintales)</t>
  </si>
  <si>
    <t>Cosecha de la superficie abonada (Quintales en grano seco)</t>
  </si>
  <si>
    <t>Cuadro 41. SUPERFICIE SEMBRADA, ABONADA, SIN ABONAR, CANTIDAD DE ABONO UTILIZADO Y COSECHA DE LA SUPERFICIE ABONADA EN EL CULTIVO DE FRIJOL DE BEJUCO EN LA REPÚBLICA, SEGÚN PROVINCIA, 
COMARCA INDÍGENA Y TIPO DE FINCA: AÑO AGRÍCOLA 2024/25</t>
  </si>
  <si>
    <t>Por        hectárea</t>
  </si>
  <si>
    <t>Porcen-      taje</t>
  </si>
  <si>
    <t xml:space="preserve">                  Cuando la cantidad es menor a la mitad de la unidad o fracción decimal adoptada, para la expresión del dato.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</si>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</sst>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.0"/>
    <numFmt numFmtId="166" formatCode="0.0"/>
  </numFmts>
  <fonts count="11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Protection="1"/>
    <xf numFmtId="3" fontId="5" fillId="2" borderId="2" xfId="0" applyNumberFormat="1" applyFont="1" applyFill="1" applyBorder="1" applyAlignment="1">
      <alignment horizontal="right" vertical="center"/>
    </xf>
    <xf numFmtId="0" fontId="7" fillId="2" borderId="0" xfId="0" applyFont="1" applyFill="1" applyAlignment="1" applyProtection="1">
      <alignment vertical="center"/>
    </xf>
    <xf numFmtId="165" fontId="7" fillId="2" borderId="0" xfId="0" applyNumberFormat="1" applyFont="1" applyFill="1" applyAlignment="1" applyProtection="1">
      <alignment vertical="center"/>
    </xf>
    <xf numFmtId="165" fontId="7" fillId="0" borderId="0" xfId="0" applyNumberFormat="1" applyFont="1" applyFill="1" applyAlignment="1" applyProtection="1">
      <alignment vertical="center"/>
    </xf>
    <xf numFmtId="165" fontId="5" fillId="0" borderId="0" xfId="0" applyNumberFormat="1" applyFont="1" applyFill="1" applyAlignment="1" applyProtection="1">
      <alignment vertical="center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/>
    </xf>
    <xf numFmtId="3" fontId="5" fillId="2" borderId="6" xfId="0" applyNumberFormat="1" applyFont="1" applyFill="1" applyBorder="1" applyAlignment="1">
      <alignment horizontal="right" vertical="center"/>
    </xf>
    <xf numFmtId="164" fontId="9" fillId="3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9" fillId="3" borderId="7" xfId="0" applyFont="1" applyFill="1" applyBorder="1" applyAlignment="1" applyProtection="1">
      <alignment horizontal="center" vertical="center" wrapText="1"/>
    </xf>
    <xf numFmtId="3" fontId="8" fillId="2" borderId="2" xfId="0" applyNumberFormat="1" applyFont="1" applyFill="1" applyBorder="1" applyAlignment="1">
      <alignment horizontal="right" vertical="center"/>
    </xf>
    <xf numFmtId="3" fontId="8" fillId="2" borderId="3" xfId="0" applyNumberFormat="1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66" fontId="5" fillId="0" borderId="0" xfId="0" applyNumberFormat="1" applyFont="1" applyFill="1" applyAlignment="1" applyProtection="1">
      <alignment horizontal="left"/>
    </xf>
    <xf numFmtId="3" fontId="6" fillId="2" borderId="2" xfId="0" applyNumberFormat="1" applyFont="1" applyFill="1" applyBorder="1" applyAlignment="1" applyProtection="1">
      <alignment horizontal="right" vertical="center"/>
    </xf>
    <xf numFmtId="165" fontId="6" fillId="2" borderId="2" xfId="0" applyNumberFormat="1" applyFont="1" applyFill="1" applyBorder="1" applyAlignment="1" applyProtection="1">
      <alignment horizontal="right" vertical="center"/>
    </xf>
    <xf numFmtId="3" fontId="6" fillId="2" borderId="3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 applyProtection="1">
      <alignment horizontal="right" vertical="center"/>
    </xf>
    <xf numFmtId="165" fontId="7" fillId="2" borderId="2" xfId="0" applyNumberFormat="1" applyFont="1" applyFill="1" applyBorder="1" applyAlignment="1" applyProtection="1">
      <alignment horizontal="right" vertical="center"/>
    </xf>
    <xf numFmtId="3" fontId="5" fillId="2" borderId="3" xfId="0" applyNumberFormat="1" applyFont="1" applyFill="1" applyBorder="1" applyAlignment="1" applyProtection="1">
      <alignment horizontal="right" vertical="center"/>
    </xf>
    <xf numFmtId="165" fontId="7" fillId="2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37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44</xdr:row>
      <xdr:rowOff>56030</xdr:rowOff>
    </xdr:from>
    <xdr:to>
      <xdr:col>0</xdr:col>
      <xdr:colOff>437028</xdr:colOff>
      <xdr:row>47</xdr:row>
      <xdr:rowOff>3362</xdr:rowOff>
    </xdr:to>
    <xdr:sp macro="" textlink="">
      <xdr:nvSpPr>
        <xdr:cNvPr id="2" name="Cerrar llave 1"/>
        <xdr:cNvSpPr/>
      </xdr:nvSpPr>
      <xdr:spPr>
        <a:xfrm>
          <a:off x="212911" y="10990730"/>
          <a:ext cx="224117" cy="43310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47"/>
  <sheetViews>
    <sheetView showGridLines="0" tabSelected="1" zoomScaleNormal="100" workbookViewId="0">
      <selection activeCell="A2" sqref="A2:A5"/>
    </sheetView>
  </sheetViews>
  <sheetFormatPr baseColWidth="10" defaultColWidth="9.77734375" defaultRowHeight="15" customHeight="1" x14ac:dyDescent="0.2"/>
  <cols>
    <col min="1" max="1" width="18.21875" style="6" customWidth="1"/>
    <col min="2" max="3" width="9.109375" style="6" customWidth="1"/>
    <col min="4" max="4" width="6.5546875" style="6" customWidth="1"/>
    <col min="5" max="5" width="9.109375" style="6" customWidth="1"/>
    <col min="6" max="6" width="6.5546875" style="6" customWidth="1"/>
    <col min="7" max="7" width="9.109375" style="6" customWidth="1"/>
    <col min="8" max="8" width="6.5546875" style="6" customWidth="1"/>
    <col min="9" max="9" width="12.44140625" style="6" customWidth="1"/>
    <col min="10" max="16384" width="9.77734375" style="6"/>
  </cols>
  <sheetData>
    <row r="1" spans="1:11" ht="60" customHeight="1" x14ac:dyDescent="0.2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16"/>
      <c r="K1" s="16"/>
    </row>
    <row r="2" spans="1:11" ht="24.95" customHeight="1" x14ac:dyDescent="0.2">
      <c r="A2" s="40" t="s">
        <v>7</v>
      </c>
      <c r="B2" s="40" t="s">
        <v>4</v>
      </c>
      <c r="C2" s="41"/>
      <c r="D2" s="41"/>
      <c r="E2" s="41"/>
      <c r="F2" s="41"/>
      <c r="G2" s="41"/>
      <c r="H2" s="41"/>
      <c r="I2" s="41"/>
      <c r="J2" s="16"/>
      <c r="K2" s="16"/>
    </row>
    <row r="3" spans="1:11" ht="24.95" customHeight="1" x14ac:dyDescent="0.2">
      <c r="A3" s="41"/>
      <c r="B3" s="40" t="s">
        <v>1</v>
      </c>
      <c r="C3" s="40"/>
      <c r="D3" s="40"/>
      <c r="E3" s="40"/>
      <c r="F3" s="40"/>
      <c r="G3" s="40" t="s">
        <v>24</v>
      </c>
      <c r="H3" s="40"/>
      <c r="I3" s="40" t="s">
        <v>25</v>
      </c>
      <c r="J3" s="16"/>
      <c r="K3" s="16"/>
    </row>
    <row r="4" spans="1:11" ht="24.95" customHeight="1" x14ac:dyDescent="0.2">
      <c r="A4" s="41"/>
      <c r="B4" s="42" t="s">
        <v>0</v>
      </c>
      <c r="C4" s="43" t="s">
        <v>2</v>
      </c>
      <c r="D4" s="43"/>
      <c r="E4" s="43" t="s">
        <v>5</v>
      </c>
      <c r="F4" s="43"/>
      <c r="G4" s="40"/>
      <c r="H4" s="40"/>
      <c r="I4" s="41"/>
      <c r="J4" s="16"/>
      <c r="K4" s="16"/>
    </row>
    <row r="5" spans="1:11" ht="50.1" customHeight="1" x14ac:dyDescent="0.2">
      <c r="A5" s="41"/>
      <c r="B5" s="41"/>
      <c r="C5" s="15" t="s">
        <v>3</v>
      </c>
      <c r="D5" s="15" t="s">
        <v>28</v>
      </c>
      <c r="E5" s="15" t="s">
        <v>3</v>
      </c>
      <c r="F5" s="15" t="s">
        <v>28</v>
      </c>
      <c r="G5" s="15" t="s">
        <v>0</v>
      </c>
      <c r="H5" s="23" t="s">
        <v>27</v>
      </c>
      <c r="I5" s="41"/>
      <c r="J5" s="16"/>
      <c r="K5" s="16"/>
    </row>
    <row r="6" spans="1:11" s="4" customFormat="1" ht="19.5" customHeight="1" x14ac:dyDescent="0.2">
      <c r="A6" s="18" t="s">
        <v>10</v>
      </c>
      <c r="B6" s="31">
        <f>SUM(B7:B8)</f>
        <v>10700</v>
      </c>
      <c r="C6" s="31">
        <f>SUM(C7:C8)</f>
        <v>590</v>
      </c>
      <c r="D6" s="32">
        <f>(C6*100)/B6</f>
        <v>5.5140186915887854</v>
      </c>
      <c r="E6" s="31">
        <f t="shared" ref="E6:I6" si="0">SUM(E7:E8)</f>
        <v>10110</v>
      </c>
      <c r="F6" s="32">
        <f>(E6*100)/B6</f>
        <v>94.485981308411212</v>
      </c>
      <c r="G6" s="31">
        <f t="shared" si="0"/>
        <v>1200</v>
      </c>
      <c r="H6" s="32">
        <f>G6/C6</f>
        <v>2.0338983050847457</v>
      </c>
      <c r="I6" s="33">
        <f t="shared" si="0"/>
        <v>7700</v>
      </c>
      <c r="J6" s="17"/>
      <c r="K6" s="19"/>
    </row>
    <row r="7" spans="1:11" s="4" customFormat="1" ht="18" customHeight="1" x14ac:dyDescent="0.2">
      <c r="A7" s="12" t="s">
        <v>11</v>
      </c>
      <c r="B7" s="34">
        <f>C7+E7</f>
        <v>7030</v>
      </c>
      <c r="C7" s="34">
        <f>C10+C13+C16+C19+C22+C25+C28+C31+C34+C37+C40</f>
        <v>570</v>
      </c>
      <c r="D7" s="35">
        <f t="shared" ref="D7:D41" si="1">(C7*100)/B7</f>
        <v>8.1081081081081088</v>
      </c>
      <c r="E7" s="34">
        <f t="shared" ref="E7:I7" si="2">E10+E13+E16+E19+E22+E25+E28+E31+E34+E37+E40</f>
        <v>6460</v>
      </c>
      <c r="F7" s="35">
        <f t="shared" ref="F7:F41" si="3">(E7*100)/B7</f>
        <v>91.891891891891888</v>
      </c>
      <c r="G7" s="34">
        <f t="shared" si="2"/>
        <v>1170</v>
      </c>
      <c r="H7" s="35">
        <f t="shared" ref="H7:H37" si="4">G7/C7</f>
        <v>2.0526315789473686</v>
      </c>
      <c r="I7" s="36">
        <f t="shared" si="2"/>
        <v>7400</v>
      </c>
      <c r="J7" s="17"/>
      <c r="K7" s="17"/>
    </row>
    <row r="8" spans="1:11" s="4" customFormat="1" ht="18" customHeight="1" x14ac:dyDescent="0.2">
      <c r="A8" s="12" t="s">
        <v>12</v>
      </c>
      <c r="B8" s="34">
        <f t="shared" ref="B8:B41" si="5">C8+E8</f>
        <v>3670</v>
      </c>
      <c r="C8" s="34">
        <f>C11+C14+C17+C20+C23+C26+C29+C32+C35+C38+C41</f>
        <v>20</v>
      </c>
      <c r="D8" s="35">
        <f t="shared" si="1"/>
        <v>0.54495912806539515</v>
      </c>
      <c r="E8" s="34">
        <f t="shared" ref="E8:G8" si="6">E11+E14+E17+E20+E23+E26+E29+E32+E35+E38+E41</f>
        <v>3650</v>
      </c>
      <c r="F8" s="35">
        <f t="shared" si="3"/>
        <v>99.4550408719346</v>
      </c>
      <c r="G8" s="34">
        <f t="shared" si="6"/>
        <v>30</v>
      </c>
      <c r="H8" s="35">
        <f t="shared" si="4"/>
        <v>1.5</v>
      </c>
      <c r="I8" s="36">
        <f>I11+I14+I17+I20+I23+I26+I29+I32+I35+I38+I41</f>
        <v>300</v>
      </c>
      <c r="J8" s="17"/>
      <c r="K8" s="17"/>
    </row>
    <row r="9" spans="1:11" s="4" customFormat="1" ht="19.5" customHeight="1" x14ac:dyDescent="0.2">
      <c r="A9" s="38" t="s">
        <v>13</v>
      </c>
      <c r="B9" s="24">
        <f t="shared" si="5"/>
        <v>20</v>
      </c>
      <c r="C9" s="24">
        <f t="shared" ref="C9:I9" si="7">SUM(C10:C11)</f>
        <v>0</v>
      </c>
      <c r="D9" s="32">
        <f t="shared" si="1"/>
        <v>0</v>
      </c>
      <c r="E9" s="24">
        <f t="shared" si="7"/>
        <v>20</v>
      </c>
      <c r="F9" s="32">
        <f t="shared" si="3"/>
        <v>100</v>
      </c>
      <c r="G9" s="24">
        <f t="shared" si="7"/>
        <v>0</v>
      </c>
      <c r="H9" s="32">
        <v>0</v>
      </c>
      <c r="I9" s="25">
        <f t="shared" si="7"/>
        <v>0</v>
      </c>
      <c r="J9" s="17"/>
      <c r="K9" s="17"/>
    </row>
    <row r="10" spans="1:11" s="4" customFormat="1" ht="18" customHeight="1" x14ac:dyDescent="0.2">
      <c r="A10" s="12" t="s">
        <v>11</v>
      </c>
      <c r="B10" s="7">
        <f t="shared" si="5"/>
        <v>20</v>
      </c>
      <c r="C10" s="7" t="s">
        <v>30</v>
      </c>
      <c r="D10" s="35" t="s">
        <v>30</v>
      </c>
      <c r="E10" s="7">
        <v>20</v>
      </c>
      <c r="F10" s="35">
        <f t="shared" si="3"/>
        <v>100</v>
      </c>
      <c r="G10" s="7" t="s">
        <v>30</v>
      </c>
      <c r="H10" s="35" t="s">
        <v>30</v>
      </c>
      <c r="I10" s="20" t="s">
        <v>30</v>
      </c>
      <c r="J10" s="17"/>
      <c r="K10" s="17"/>
    </row>
    <row r="11" spans="1:11" s="4" customFormat="1" ht="18" customHeight="1" x14ac:dyDescent="0.2">
      <c r="A11" s="12" t="s">
        <v>12</v>
      </c>
      <c r="B11" s="7">
        <f t="shared" si="5"/>
        <v>0</v>
      </c>
      <c r="C11" s="7">
        <v>0</v>
      </c>
      <c r="D11" s="35">
        <v>0</v>
      </c>
      <c r="E11" s="7">
        <v>0</v>
      </c>
      <c r="F11" s="35">
        <v>0</v>
      </c>
      <c r="G11" s="7">
        <v>0</v>
      </c>
      <c r="H11" s="35">
        <v>0</v>
      </c>
      <c r="I11" s="20">
        <v>0</v>
      </c>
      <c r="J11" s="17"/>
      <c r="K11" s="17"/>
    </row>
    <row r="12" spans="1:11" s="4" customFormat="1" ht="19.5" customHeight="1" x14ac:dyDescent="0.2">
      <c r="A12" s="38" t="s">
        <v>14</v>
      </c>
      <c r="B12" s="24">
        <f t="shared" si="5"/>
        <v>380</v>
      </c>
      <c r="C12" s="24">
        <f t="shared" ref="C12:I12" si="8">SUM(C13:C14)</f>
        <v>80</v>
      </c>
      <c r="D12" s="32">
        <f t="shared" si="1"/>
        <v>21.05263157894737</v>
      </c>
      <c r="E12" s="24">
        <f t="shared" si="8"/>
        <v>300</v>
      </c>
      <c r="F12" s="32">
        <f t="shared" si="3"/>
        <v>78.94736842105263</v>
      </c>
      <c r="G12" s="24">
        <f t="shared" si="8"/>
        <v>100</v>
      </c>
      <c r="H12" s="32">
        <f t="shared" si="4"/>
        <v>1.25</v>
      </c>
      <c r="I12" s="25">
        <f t="shared" si="8"/>
        <v>500</v>
      </c>
      <c r="J12" s="17"/>
      <c r="K12" s="17"/>
    </row>
    <row r="13" spans="1:11" s="4" customFormat="1" ht="18" customHeight="1" x14ac:dyDescent="0.2">
      <c r="A13" s="12" t="s">
        <v>11</v>
      </c>
      <c r="B13" s="7">
        <f t="shared" si="5"/>
        <v>380</v>
      </c>
      <c r="C13" s="7">
        <v>80</v>
      </c>
      <c r="D13" s="35">
        <f t="shared" si="1"/>
        <v>21.05263157894737</v>
      </c>
      <c r="E13" s="7">
        <v>300</v>
      </c>
      <c r="F13" s="35">
        <f t="shared" si="3"/>
        <v>78.94736842105263</v>
      </c>
      <c r="G13" s="7">
        <v>100</v>
      </c>
      <c r="H13" s="35">
        <f t="shared" si="4"/>
        <v>1.25</v>
      </c>
      <c r="I13" s="20">
        <v>500</v>
      </c>
      <c r="J13" s="17"/>
      <c r="K13" s="17"/>
    </row>
    <row r="14" spans="1:11" s="4" customFormat="1" ht="18" customHeight="1" x14ac:dyDescent="0.2">
      <c r="A14" s="12" t="s">
        <v>12</v>
      </c>
      <c r="B14" s="7">
        <f t="shared" si="5"/>
        <v>0</v>
      </c>
      <c r="C14" s="7">
        <v>0</v>
      </c>
      <c r="D14" s="35">
        <v>0</v>
      </c>
      <c r="E14" s="7">
        <v>0</v>
      </c>
      <c r="F14" s="35">
        <v>0</v>
      </c>
      <c r="G14" s="7">
        <v>0</v>
      </c>
      <c r="H14" s="35">
        <v>0</v>
      </c>
      <c r="I14" s="20">
        <v>0</v>
      </c>
      <c r="J14" s="17"/>
      <c r="K14" s="17"/>
    </row>
    <row r="15" spans="1:11" s="4" customFormat="1" ht="19.5" customHeight="1" x14ac:dyDescent="0.2">
      <c r="A15" s="38" t="s">
        <v>15</v>
      </c>
      <c r="B15" s="24">
        <f t="shared" si="5"/>
        <v>50</v>
      </c>
      <c r="C15" s="24">
        <f t="shared" ref="C15:I15" si="9">SUM(C16:C17)</f>
        <v>0</v>
      </c>
      <c r="D15" s="32">
        <f t="shared" si="1"/>
        <v>0</v>
      </c>
      <c r="E15" s="24">
        <f t="shared" si="9"/>
        <v>50</v>
      </c>
      <c r="F15" s="32">
        <f t="shared" si="3"/>
        <v>100</v>
      </c>
      <c r="G15" s="24">
        <f t="shared" si="9"/>
        <v>0</v>
      </c>
      <c r="H15" s="32">
        <v>0</v>
      </c>
      <c r="I15" s="25">
        <f t="shared" si="9"/>
        <v>0</v>
      </c>
      <c r="J15" s="17"/>
      <c r="K15" s="17"/>
    </row>
    <row r="16" spans="1:11" s="4" customFormat="1" ht="18" customHeight="1" x14ac:dyDescent="0.2">
      <c r="A16" s="12" t="s">
        <v>11</v>
      </c>
      <c r="B16" s="7">
        <f t="shared" si="5"/>
        <v>50</v>
      </c>
      <c r="C16" s="7">
        <v>0</v>
      </c>
      <c r="D16" s="35">
        <f t="shared" si="1"/>
        <v>0</v>
      </c>
      <c r="E16" s="7">
        <v>50</v>
      </c>
      <c r="F16" s="35">
        <f t="shared" si="3"/>
        <v>100</v>
      </c>
      <c r="G16" s="7">
        <v>0</v>
      </c>
      <c r="H16" s="35">
        <v>0</v>
      </c>
      <c r="I16" s="20">
        <v>0</v>
      </c>
      <c r="J16" s="17"/>
      <c r="K16" s="17"/>
    </row>
    <row r="17" spans="1:11" s="4" customFormat="1" ht="18" customHeight="1" x14ac:dyDescent="0.2">
      <c r="A17" s="12" t="s">
        <v>12</v>
      </c>
      <c r="B17" s="7">
        <f t="shared" si="5"/>
        <v>0</v>
      </c>
      <c r="C17" s="7" t="s">
        <v>30</v>
      </c>
      <c r="D17" s="35" t="s">
        <v>30</v>
      </c>
      <c r="E17" s="7">
        <v>0</v>
      </c>
      <c r="F17" s="35">
        <v>0</v>
      </c>
      <c r="G17" s="7" t="s">
        <v>30</v>
      </c>
      <c r="H17" s="35" t="s">
        <v>30</v>
      </c>
      <c r="I17" s="20" t="s">
        <v>30</v>
      </c>
      <c r="J17" s="17"/>
      <c r="K17" s="17"/>
    </row>
    <row r="18" spans="1:11" s="4" customFormat="1" ht="19.5" customHeight="1" x14ac:dyDescent="0.2">
      <c r="A18" s="38" t="s">
        <v>16</v>
      </c>
      <c r="B18" s="24">
        <f t="shared" si="5"/>
        <v>6640</v>
      </c>
      <c r="C18" s="24">
        <f t="shared" ref="C18:I18" si="10">SUM(C19:C20)</f>
        <v>200</v>
      </c>
      <c r="D18" s="32">
        <f t="shared" si="1"/>
        <v>3.0120481927710845</v>
      </c>
      <c r="E18" s="24">
        <f t="shared" si="10"/>
        <v>6440</v>
      </c>
      <c r="F18" s="32">
        <f t="shared" si="3"/>
        <v>96.98795180722891</v>
      </c>
      <c r="G18" s="24">
        <f t="shared" si="10"/>
        <v>370</v>
      </c>
      <c r="H18" s="32">
        <f t="shared" si="4"/>
        <v>1.85</v>
      </c>
      <c r="I18" s="25">
        <f t="shared" si="10"/>
        <v>1400</v>
      </c>
      <c r="J18" s="17"/>
      <c r="K18" s="17"/>
    </row>
    <row r="19" spans="1:11" s="4" customFormat="1" ht="18" customHeight="1" x14ac:dyDescent="0.2">
      <c r="A19" s="12" t="s">
        <v>11</v>
      </c>
      <c r="B19" s="7">
        <f t="shared" si="5"/>
        <v>3070</v>
      </c>
      <c r="C19" s="7">
        <v>200</v>
      </c>
      <c r="D19" s="35">
        <f t="shared" si="1"/>
        <v>6.5146579804560263</v>
      </c>
      <c r="E19" s="7">
        <v>2870</v>
      </c>
      <c r="F19" s="35">
        <f t="shared" si="3"/>
        <v>93.485342019543978</v>
      </c>
      <c r="G19" s="7">
        <v>370</v>
      </c>
      <c r="H19" s="35">
        <f t="shared" si="4"/>
        <v>1.85</v>
      </c>
      <c r="I19" s="20">
        <v>1400</v>
      </c>
      <c r="J19" s="17"/>
      <c r="K19" s="17"/>
    </row>
    <row r="20" spans="1:11" s="4" customFormat="1" ht="18" customHeight="1" x14ac:dyDescent="0.2">
      <c r="A20" s="12" t="s">
        <v>12</v>
      </c>
      <c r="B20" s="7">
        <f t="shared" si="5"/>
        <v>3570</v>
      </c>
      <c r="C20" s="7">
        <v>0</v>
      </c>
      <c r="D20" s="35">
        <f t="shared" si="1"/>
        <v>0</v>
      </c>
      <c r="E20" s="7">
        <v>3570</v>
      </c>
      <c r="F20" s="35">
        <f t="shared" si="3"/>
        <v>100</v>
      </c>
      <c r="G20" s="7">
        <v>0</v>
      </c>
      <c r="H20" s="35">
        <v>0</v>
      </c>
      <c r="I20" s="20">
        <v>0</v>
      </c>
      <c r="J20" s="17"/>
      <c r="K20" s="17"/>
    </row>
    <row r="21" spans="1:11" s="4" customFormat="1" ht="19.5" customHeight="1" x14ac:dyDescent="0.2">
      <c r="A21" s="38" t="s">
        <v>17</v>
      </c>
      <c r="B21" s="24">
        <f t="shared" si="5"/>
        <v>220</v>
      </c>
      <c r="C21" s="24">
        <f t="shared" ref="C21:I21" si="11">SUM(C22:C23)</f>
        <v>10</v>
      </c>
      <c r="D21" s="32">
        <f t="shared" si="1"/>
        <v>4.5454545454545459</v>
      </c>
      <c r="E21" s="24">
        <f t="shared" si="11"/>
        <v>210</v>
      </c>
      <c r="F21" s="32">
        <f t="shared" si="3"/>
        <v>95.454545454545453</v>
      </c>
      <c r="G21" s="24">
        <f t="shared" si="11"/>
        <v>60</v>
      </c>
      <c r="H21" s="32">
        <f t="shared" si="4"/>
        <v>6</v>
      </c>
      <c r="I21" s="25">
        <f t="shared" si="11"/>
        <v>100</v>
      </c>
      <c r="J21" s="17"/>
      <c r="K21" s="17"/>
    </row>
    <row r="22" spans="1:11" s="4" customFormat="1" ht="18" customHeight="1" x14ac:dyDescent="0.2">
      <c r="A22" s="12" t="s">
        <v>11</v>
      </c>
      <c r="B22" s="7">
        <f t="shared" si="5"/>
        <v>200</v>
      </c>
      <c r="C22" s="7">
        <v>10</v>
      </c>
      <c r="D22" s="35">
        <f t="shared" si="1"/>
        <v>5</v>
      </c>
      <c r="E22" s="7">
        <v>190</v>
      </c>
      <c r="F22" s="35">
        <f t="shared" si="3"/>
        <v>95</v>
      </c>
      <c r="G22" s="7">
        <v>60</v>
      </c>
      <c r="H22" s="35">
        <f t="shared" si="4"/>
        <v>6</v>
      </c>
      <c r="I22" s="20">
        <v>100</v>
      </c>
      <c r="J22" s="17"/>
      <c r="K22" s="17"/>
    </row>
    <row r="23" spans="1:11" s="4" customFormat="1" ht="18" customHeight="1" x14ac:dyDescent="0.2">
      <c r="A23" s="12" t="s">
        <v>12</v>
      </c>
      <c r="B23" s="7">
        <f t="shared" si="5"/>
        <v>20</v>
      </c>
      <c r="C23" s="7">
        <v>0</v>
      </c>
      <c r="D23" s="35">
        <f t="shared" si="1"/>
        <v>0</v>
      </c>
      <c r="E23" s="7">
        <v>20</v>
      </c>
      <c r="F23" s="35">
        <f t="shared" si="3"/>
        <v>100</v>
      </c>
      <c r="G23" s="7">
        <v>0</v>
      </c>
      <c r="H23" s="35">
        <v>0</v>
      </c>
      <c r="I23" s="20">
        <v>0</v>
      </c>
      <c r="J23" s="17"/>
      <c r="K23" s="17"/>
    </row>
    <row r="24" spans="1:11" s="4" customFormat="1" ht="19.5" customHeight="1" x14ac:dyDescent="0.2">
      <c r="A24" s="38" t="s">
        <v>18</v>
      </c>
      <c r="B24" s="24">
        <f t="shared" si="5"/>
        <v>290</v>
      </c>
      <c r="C24" s="24">
        <f t="shared" ref="C24:I24" si="12">SUM(C25:C26)</f>
        <v>110</v>
      </c>
      <c r="D24" s="32">
        <f t="shared" si="1"/>
        <v>37.931034482758619</v>
      </c>
      <c r="E24" s="24">
        <f t="shared" si="12"/>
        <v>180</v>
      </c>
      <c r="F24" s="32">
        <f t="shared" si="3"/>
        <v>62.068965517241381</v>
      </c>
      <c r="G24" s="24">
        <f t="shared" si="12"/>
        <v>330</v>
      </c>
      <c r="H24" s="32">
        <f t="shared" si="4"/>
        <v>3</v>
      </c>
      <c r="I24" s="25">
        <f t="shared" si="12"/>
        <v>2800</v>
      </c>
      <c r="J24" s="17"/>
      <c r="K24" s="17"/>
    </row>
    <row r="25" spans="1:11" s="4" customFormat="1" ht="18" customHeight="1" x14ac:dyDescent="0.2">
      <c r="A25" s="12" t="s">
        <v>11</v>
      </c>
      <c r="B25" s="7">
        <f t="shared" si="5"/>
        <v>280</v>
      </c>
      <c r="C25" s="7">
        <v>100</v>
      </c>
      <c r="D25" s="35">
        <f t="shared" si="1"/>
        <v>35.714285714285715</v>
      </c>
      <c r="E25" s="7">
        <v>180</v>
      </c>
      <c r="F25" s="35">
        <f t="shared" si="3"/>
        <v>64.285714285714292</v>
      </c>
      <c r="G25" s="7">
        <v>310</v>
      </c>
      <c r="H25" s="35">
        <f t="shared" si="4"/>
        <v>3.1</v>
      </c>
      <c r="I25" s="20">
        <v>2700</v>
      </c>
      <c r="J25" s="17"/>
      <c r="K25" s="17"/>
    </row>
    <row r="26" spans="1:11" s="4" customFormat="1" ht="18" customHeight="1" x14ac:dyDescent="0.2">
      <c r="A26" s="12" t="s">
        <v>12</v>
      </c>
      <c r="B26" s="7">
        <f t="shared" si="5"/>
        <v>10</v>
      </c>
      <c r="C26" s="7">
        <v>10</v>
      </c>
      <c r="D26" s="35">
        <f t="shared" si="1"/>
        <v>100</v>
      </c>
      <c r="E26" s="7">
        <v>0</v>
      </c>
      <c r="F26" s="35">
        <f t="shared" si="3"/>
        <v>0</v>
      </c>
      <c r="G26" s="7">
        <v>20</v>
      </c>
      <c r="H26" s="35">
        <f t="shared" si="4"/>
        <v>2</v>
      </c>
      <c r="I26" s="20">
        <v>100</v>
      </c>
      <c r="J26" s="17"/>
      <c r="K26" s="17"/>
    </row>
    <row r="27" spans="1:11" s="4" customFormat="1" ht="19.5" customHeight="1" x14ac:dyDescent="0.2">
      <c r="A27" s="38" t="s">
        <v>19</v>
      </c>
      <c r="B27" s="24">
        <f t="shared" si="5"/>
        <v>330</v>
      </c>
      <c r="C27" s="24">
        <f t="shared" ref="C27:I27" si="13">SUM(C28:C29)</f>
        <v>90</v>
      </c>
      <c r="D27" s="32">
        <f t="shared" si="1"/>
        <v>27.272727272727273</v>
      </c>
      <c r="E27" s="24">
        <f t="shared" si="13"/>
        <v>240</v>
      </c>
      <c r="F27" s="32">
        <f t="shared" si="3"/>
        <v>72.727272727272734</v>
      </c>
      <c r="G27" s="24">
        <f t="shared" si="13"/>
        <v>150</v>
      </c>
      <c r="H27" s="32">
        <f t="shared" si="4"/>
        <v>1.6666666666666667</v>
      </c>
      <c r="I27" s="25">
        <f t="shared" si="13"/>
        <v>1400</v>
      </c>
      <c r="J27" s="17"/>
      <c r="K27" s="17"/>
    </row>
    <row r="28" spans="1:11" s="4" customFormat="1" ht="18" customHeight="1" x14ac:dyDescent="0.2">
      <c r="A28" s="12" t="s">
        <v>11</v>
      </c>
      <c r="B28" s="21">
        <f t="shared" si="5"/>
        <v>320</v>
      </c>
      <c r="C28" s="21">
        <v>90</v>
      </c>
      <c r="D28" s="35">
        <f t="shared" si="1"/>
        <v>28.125</v>
      </c>
      <c r="E28" s="7">
        <v>230</v>
      </c>
      <c r="F28" s="35">
        <f t="shared" si="3"/>
        <v>71.875</v>
      </c>
      <c r="G28" s="7">
        <v>150</v>
      </c>
      <c r="H28" s="35">
        <f t="shared" si="4"/>
        <v>1.6666666666666667</v>
      </c>
      <c r="I28" s="20">
        <v>1300</v>
      </c>
      <c r="J28" s="17"/>
      <c r="K28" s="17"/>
    </row>
    <row r="29" spans="1:11" s="4" customFormat="1" ht="18" customHeight="1" x14ac:dyDescent="0.2">
      <c r="A29" s="12" t="s">
        <v>12</v>
      </c>
      <c r="B29" s="7">
        <f t="shared" si="5"/>
        <v>10</v>
      </c>
      <c r="C29" s="7">
        <v>0</v>
      </c>
      <c r="D29" s="35">
        <f>(C29*100)/B29</f>
        <v>0</v>
      </c>
      <c r="E29" s="7">
        <v>10</v>
      </c>
      <c r="F29" s="35">
        <f t="shared" si="3"/>
        <v>100</v>
      </c>
      <c r="G29" s="7">
        <v>0</v>
      </c>
      <c r="H29" s="35">
        <v>0</v>
      </c>
      <c r="I29" s="20">
        <v>100</v>
      </c>
      <c r="J29" s="17"/>
      <c r="K29" s="17"/>
    </row>
    <row r="30" spans="1:11" s="4" customFormat="1" ht="19.5" customHeight="1" x14ac:dyDescent="0.2">
      <c r="A30" s="38" t="s">
        <v>20</v>
      </c>
      <c r="B30" s="24">
        <f t="shared" si="5"/>
        <v>230</v>
      </c>
      <c r="C30" s="24">
        <f t="shared" ref="C30:I30" si="14">SUM(C31:C32)</f>
        <v>10</v>
      </c>
      <c r="D30" s="32">
        <f t="shared" si="1"/>
        <v>4.3478260869565215</v>
      </c>
      <c r="E30" s="24">
        <f t="shared" si="14"/>
        <v>220</v>
      </c>
      <c r="F30" s="32">
        <f t="shared" si="3"/>
        <v>95.652173913043484</v>
      </c>
      <c r="G30" s="24">
        <f t="shared" si="14"/>
        <v>10</v>
      </c>
      <c r="H30" s="32">
        <f t="shared" si="4"/>
        <v>1</v>
      </c>
      <c r="I30" s="25">
        <f t="shared" si="14"/>
        <v>200</v>
      </c>
      <c r="J30" s="17"/>
      <c r="K30" s="17"/>
    </row>
    <row r="31" spans="1:11" s="4" customFormat="1" ht="18" customHeight="1" x14ac:dyDescent="0.2">
      <c r="A31" s="12" t="s">
        <v>11</v>
      </c>
      <c r="B31" s="7">
        <f t="shared" si="5"/>
        <v>220</v>
      </c>
      <c r="C31" s="7">
        <v>10</v>
      </c>
      <c r="D31" s="35">
        <f t="shared" si="1"/>
        <v>4.5454545454545459</v>
      </c>
      <c r="E31" s="7">
        <v>210</v>
      </c>
      <c r="F31" s="35">
        <f t="shared" si="3"/>
        <v>95.454545454545453</v>
      </c>
      <c r="G31" s="7">
        <v>10</v>
      </c>
      <c r="H31" s="35">
        <f t="shared" si="4"/>
        <v>1</v>
      </c>
      <c r="I31" s="20">
        <v>200</v>
      </c>
      <c r="J31" s="17"/>
      <c r="K31" s="17"/>
    </row>
    <row r="32" spans="1:11" s="4" customFormat="1" ht="18" customHeight="1" x14ac:dyDescent="0.2">
      <c r="A32" s="12" t="s">
        <v>12</v>
      </c>
      <c r="B32" s="7">
        <f t="shared" si="5"/>
        <v>10</v>
      </c>
      <c r="C32" s="7">
        <v>0</v>
      </c>
      <c r="D32" s="35">
        <f t="shared" si="1"/>
        <v>0</v>
      </c>
      <c r="E32" s="7">
        <v>10</v>
      </c>
      <c r="F32" s="35">
        <f t="shared" si="3"/>
        <v>100</v>
      </c>
      <c r="G32" s="7">
        <v>0</v>
      </c>
      <c r="H32" s="35">
        <v>0</v>
      </c>
      <c r="I32" s="20">
        <v>0</v>
      </c>
      <c r="J32" s="17"/>
      <c r="K32" s="17"/>
    </row>
    <row r="33" spans="1:14" s="4" customFormat="1" ht="19.5" customHeight="1" x14ac:dyDescent="0.2">
      <c r="A33" s="38" t="s">
        <v>21</v>
      </c>
      <c r="B33" s="24">
        <f t="shared" si="5"/>
        <v>300</v>
      </c>
      <c r="C33" s="24">
        <f>SUM(C34:C35)</f>
        <v>30</v>
      </c>
      <c r="D33" s="32">
        <f t="shared" si="1"/>
        <v>10</v>
      </c>
      <c r="E33" s="24">
        <f>SUM(E34:E35)</f>
        <v>270</v>
      </c>
      <c r="F33" s="32">
        <f t="shared" si="3"/>
        <v>90</v>
      </c>
      <c r="G33" s="24">
        <f t="shared" ref="G33:I33" si="15">SUM(G34:G35)</f>
        <v>110</v>
      </c>
      <c r="H33" s="32">
        <f t="shared" si="4"/>
        <v>3.6666666666666665</v>
      </c>
      <c r="I33" s="25">
        <f t="shared" si="15"/>
        <v>900</v>
      </c>
      <c r="J33" s="17"/>
      <c r="K33" s="17"/>
    </row>
    <row r="34" spans="1:14" s="4" customFormat="1" ht="18" customHeight="1" x14ac:dyDescent="0.2">
      <c r="A34" s="12" t="s">
        <v>11</v>
      </c>
      <c r="B34" s="7">
        <f t="shared" si="5"/>
        <v>300</v>
      </c>
      <c r="C34" s="7">
        <v>30</v>
      </c>
      <c r="D34" s="35">
        <f t="shared" si="1"/>
        <v>10</v>
      </c>
      <c r="E34" s="7">
        <v>270</v>
      </c>
      <c r="F34" s="35">
        <f t="shared" si="3"/>
        <v>90</v>
      </c>
      <c r="G34" s="7">
        <v>110</v>
      </c>
      <c r="H34" s="35">
        <f t="shared" si="4"/>
        <v>3.6666666666666665</v>
      </c>
      <c r="I34" s="20">
        <v>900</v>
      </c>
      <c r="J34" s="17"/>
      <c r="K34" s="17"/>
    </row>
    <row r="35" spans="1:14" s="4" customFormat="1" ht="18" customHeight="1" x14ac:dyDescent="0.2">
      <c r="A35" s="12" t="s">
        <v>12</v>
      </c>
      <c r="B35" s="7">
        <f t="shared" si="5"/>
        <v>0</v>
      </c>
      <c r="C35" s="7">
        <v>0</v>
      </c>
      <c r="D35" s="35">
        <v>0</v>
      </c>
      <c r="E35" s="7">
        <v>0</v>
      </c>
      <c r="F35" s="35">
        <v>0</v>
      </c>
      <c r="G35" s="7">
        <v>0</v>
      </c>
      <c r="H35" s="35">
        <v>0</v>
      </c>
      <c r="I35" s="20">
        <v>0</v>
      </c>
      <c r="J35" s="17"/>
      <c r="K35" s="17"/>
    </row>
    <row r="36" spans="1:14" s="4" customFormat="1" ht="19.5" customHeight="1" x14ac:dyDescent="0.2">
      <c r="A36" s="38" t="s">
        <v>22</v>
      </c>
      <c r="B36" s="24">
        <f t="shared" si="5"/>
        <v>780</v>
      </c>
      <c r="C36" s="24">
        <f t="shared" ref="C36:I36" si="16">SUM(C37:C38)</f>
        <v>50</v>
      </c>
      <c r="D36" s="32">
        <f t="shared" si="1"/>
        <v>6.4102564102564106</v>
      </c>
      <c r="E36" s="24">
        <f t="shared" si="16"/>
        <v>730</v>
      </c>
      <c r="F36" s="32">
        <f t="shared" si="3"/>
        <v>93.589743589743591</v>
      </c>
      <c r="G36" s="24">
        <f t="shared" si="16"/>
        <v>60</v>
      </c>
      <c r="H36" s="32">
        <f t="shared" si="4"/>
        <v>1.2</v>
      </c>
      <c r="I36" s="25">
        <f t="shared" si="16"/>
        <v>300</v>
      </c>
      <c r="J36" s="17"/>
      <c r="K36" s="17"/>
    </row>
    <row r="37" spans="1:14" s="4" customFormat="1" ht="18" customHeight="1" x14ac:dyDescent="0.2">
      <c r="A37" s="12" t="s">
        <v>11</v>
      </c>
      <c r="B37" s="7">
        <f t="shared" si="5"/>
        <v>770</v>
      </c>
      <c r="C37" s="7">
        <v>50</v>
      </c>
      <c r="D37" s="35">
        <f t="shared" si="1"/>
        <v>6.4935064935064934</v>
      </c>
      <c r="E37" s="7">
        <v>720</v>
      </c>
      <c r="F37" s="35">
        <f t="shared" si="3"/>
        <v>93.506493506493513</v>
      </c>
      <c r="G37" s="7">
        <v>60</v>
      </c>
      <c r="H37" s="35">
        <f t="shared" si="4"/>
        <v>1.2</v>
      </c>
      <c r="I37" s="20">
        <v>300</v>
      </c>
      <c r="J37" s="17"/>
      <c r="K37" s="17"/>
    </row>
    <row r="38" spans="1:14" s="4" customFormat="1" ht="18" customHeight="1" x14ac:dyDescent="0.2">
      <c r="A38" s="12" t="s">
        <v>12</v>
      </c>
      <c r="B38" s="7">
        <f t="shared" si="5"/>
        <v>10</v>
      </c>
      <c r="C38" s="7">
        <v>0</v>
      </c>
      <c r="D38" s="35">
        <f t="shared" si="1"/>
        <v>0</v>
      </c>
      <c r="E38" s="7">
        <v>10</v>
      </c>
      <c r="F38" s="35">
        <f t="shared" si="3"/>
        <v>100</v>
      </c>
      <c r="G38" s="7">
        <v>0</v>
      </c>
      <c r="H38" s="35">
        <v>0</v>
      </c>
      <c r="I38" s="20">
        <v>0</v>
      </c>
      <c r="J38" s="17"/>
      <c r="K38" s="17"/>
    </row>
    <row r="39" spans="1:14" s="4" customFormat="1" ht="19.5" customHeight="1" x14ac:dyDescent="0.2">
      <c r="A39" s="38" t="s">
        <v>23</v>
      </c>
      <c r="B39" s="24">
        <f t="shared" si="5"/>
        <v>1460</v>
      </c>
      <c r="C39" s="24">
        <f t="shared" ref="C39:I39" si="17">SUM(C40:C41)</f>
        <v>10</v>
      </c>
      <c r="D39" s="32">
        <f t="shared" si="1"/>
        <v>0.68493150684931503</v>
      </c>
      <c r="E39" s="24">
        <f t="shared" si="17"/>
        <v>1450</v>
      </c>
      <c r="F39" s="32">
        <f t="shared" si="3"/>
        <v>99.31506849315069</v>
      </c>
      <c r="G39" s="24">
        <f t="shared" si="17"/>
        <v>10</v>
      </c>
      <c r="H39" s="32">
        <v>0</v>
      </c>
      <c r="I39" s="25">
        <f t="shared" si="17"/>
        <v>100</v>
      </c>
      <c r="J39" s="17"/>
      <c r="K39" s="17"/>
    </row>
    <row r="40" spans="1:14" s="4" customFormat="1" ht="18" customHeight="1" x14ac:dyDescent="0.2">
      <c r="A40" s="12" t="s">
        <v>11</v>
      </c>
      <c r="B40" s="7">
        <f t="shared" si="5"/>
        <v>1420</v>
      </c>
      <c r="C40" s="7" t="s">
        <v>30</v>
      </c>
      <c r="D40" s="35" t="s">
        <v>30</v>
      </c>
      <c r="E40" s="7">
        <v>1420</v>
      </c>
      <c r="F40" s="35">
        <f t="shared" si="3"/>
        <v>100</v>
      </c>
      <c r="G40" s="7" t="s">
        <v>30</v>
      </c>
      <c r="H40" s="35" t="s">
        <v>30</v>
      </c>
      <c r="I40" s="20" t="s">
        <v>30</v>
      </c>
      <c r="J40" s="17"/>
      <c r="K40" s="17"/>
    </row>
    <row r="41" spans="1:14" s="4" customFormat="1" ht="18" customHeight="1" x14ac:dyDescent="0.2">
      <c r="A41" s="13" t="s">
        <v>12</v>
      </c>
      <c r="B41" s="14">
        <f t="shared" si="5"/>
        <v>40</v>
      </c>
      <c r="C41" s="14">
        <v>10</v>
      </c>
      <c r="D41" s="37">
        <f t="shared" si="1"/>
        <v>25</v>
      </c>
      <c r="E41" s="14">
        <v>30</v>
      </c>
      <c r="F41" s="37">
        <f t="shared" si="3"/>
        <v>75</v>
      </c>
      <c r="G41" s="14">
        <v>10</v>
      </c>
      <c r="H41" s="37">
        <v>0</v>
      </c>
      <c r="I41" s="22">
        <v>100</v>
      </c>
      <c r="J41" s="17"/>
      <c r="K41" s="17"/>
    </row>
    <row r="42" spans="1:14" s="4" customFormat="1" ht="18" customHeight="1" x14ac:dyDescent="0.2">
      <c r="A42" s="1" t="s">
        <v>6</v>
      </c>
      <c r="B42" s="8"/>
      <c r="C42" s="8"/>
      <c r="D42" s="8"/>
      <c r="E42" s="8"/>
      <c r="F42" s="8"/>
      <c r="G42" s="8"/>
      <c r="H42" s="9"/>
      <c r="I42" s="8"/>
      <c r="J42" s="17"/>
      <c r="K42" s="17"/>
    </row>
    <row r="43" spans="1:14" s="4" customFormat="1" ht="18" customHeight="1" x14ac:dyDescent="0.2">
      <c r="A43" s="2" t="s">
        <v>8</v>
      </c>
      <c r="B43" s="2"/>
      <c r="C43" s="2"/>
      <c r="D43" s="2"/>
      <c r="E43" s="2"/>
      <c r="F43" s="2"/>
      <c r="G43" s="2"/>
      <c r="H43" s="10"/>
      <c r="I43" s="2"/>
    </row>
    <row r="44" spans="1:14" s="4" customFormat="1" ht="18" customHeight="1" x14ac:dyDescent="0.2">
      <c r="A44" s="3" t="s">
        <v>9</v>
      </c>
      <c r="H44" s="11"/>
    </row>
    <row r="45" spans="1:14" s="29" customFormat="1" ht="12.95" customHeight="1" x14ac:dyDescent="0.2">
      <c r="A45" s="26">
        <v>0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8"/>
    </row>
    <row r="46" spans="1:14" s="29" customFormat="1" ht="12.95" customHeight="1" x14ac:dyDescent="0.2">
      <c r="A46" s="5" t="s">
        <v>29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8"/>
    </row>
    <row r="47" spans="1:14" s="29" customFormat="1" ht="12.95" customHeight="1" x14ac:dyDescent="0.2">
      <c r="A47" s="30">
        <v>0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</row>
  </sheetData>
  <sheetProtection selectLockedCells="1"/>
  <mergeCells count="9">
    <mergeCell ref="A1:I1"/>
    <mergeCell ref="A2:A5"/>
    <mergeCell ref="B2:I2"/>
    <mergeCell ref="B3:F3"/>
    <mergeCell ref="G3:H4"/>
    <mergeCell ref="I3:I5"/>
    <mergeCell ref="B4:B5"/>
    <mergeCell ref="C4:D4"/>
    <mergeCell ref="E4:F4"/>
  </mergeCells>
  <printOptions horizontalCentered="1"/>
  <pageMargins left="0.74803149606299213" right="0.74803149606299213" top="0.81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312-41</vt:lpstr>
      <vt:lpstr>'312-41'!Área_de_impresión</vt:lpstr>
      <vt:lpstr>'312-41'!Imprimir_área_IM</vt:lpstr>
      <vt:lpstr>'312-41'!Imprimir_títulos_IM</vt:lpstr>
      <vt:lpstr>'312-41'!Títulos_a_imprimir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2025-09-23T19:49:07Z</cp:lastPrinted>
  <dcterms:created xsi:type="dcterms:W3CDTF">1998-04-14T20:38:21Z</dcterms:created>
  <dcterms:modified xsi:type="dcterms:W3CDTF">2025-10-17T19:21:28Z</dcterms:modified>
</cp:coreProperties>
</file>